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https://tbcuz.sharepoint.com/sites/operations-Procurement/Shared Documents/Procurement/01. Procurement Files/11. Vladimir/2023/10 октябрь/мебель/"/>
    </mc:Choice>
  </mc:AlternateContent>
  <xr:revisionPtr revIDLastSave="401" documentId="13_ncr:1_{686807B5-CBC8-45F3-926C-0E2467A1A6C7}" xr6:coauthVersionLast="47" xr6:coauthVersionMax="47" xr10:uidLastSave="{837CD38E-ABA2-487D-92F3-934F7E76F3AC}"/>
  <bookViews>
    <workbookView xWindow="-120" yWindow="-120" windowWidth="29040" windowHeight="15840" xr2:uid="{00000000-000D-0000-FFFF-FFFF00000000}"/>
  </bookViews>
  <sheets>
    <sheet name="офисная мебель" sheetId="1" r:id="rId1"/>
    <sheet name="Phonebooth" sheetId="5" r:id="rId2"/>
    <sheet name="референсы на мебель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8" i="1" l="1"/>
  <c r="C20" i="1" l="1"/>
  <c r="C14" i="1"/>
  <c r="C16" i="1"/>
  <c r="C4" i="1"/>
  <c r="C5" i="1" s="1"/>
  <c r="C10" i="1"/>
  <c r="C13" i="1" l="1"/>
  <c r="C19" i="1"/>
  <c r="C11" i="1"/>
  <c r="C17" i="1"/>
  <c r="C12" i="1"/>
  <c r="C18" i="1"/>
</calcChain>
</file>

<file path=xl/sharedStrings.xml><?xml version="1.0" encoding="utf-8"?>
<sst xmlns="http://schemas.openxmlformats.org/spreadsheetml/2006/main" count="131" uniqueCount="88">
  <si>
    <t>Наименование</t>
  </si>
  <si>
    <t>Кол-во</t>
  </si>
  <si>
    <t>Описание</t>
  </si>
  <si>
    <t>Бенч на 4 места (13 шт)</t>
  </si>
  <si>
    <t>шт.</t>
  </si>
  <si>
    <t>Двусторонний лоток для проводов, 1200 мм</t>
  </si>
  <si>
    <t>Бенч на 8 мест (32 шт)</t>
  </si>
  <si>
    <t>Тумбы к рабочим столам</t>
  </si>
  <si>
    <t xml:space="preserve">Тумба с ящиками, ЛДСП </t>
  </si>
  <si>
    <t>Съемный металлический лоток с возможностью быстрого монтажа/демонтажа для удобства коммутации устройств. Выполнен из листовой стали, толщиной 1,5мм с порошковой окраской. Длина 120 см. Для бенч системы с рабочим местом 140 см. Устанавливается 1 на 2 столешницы. Цвет - на выбор из стандартных цветов: Графит (матовый) или Черный (матовый).</t>
  </si>
  <si>
    <t>Бенч на 6 мест (29 шт)</t>
  </si>
  <si>
    <r>
      <rPr>
        <sz val="12"/>
        <rFont val="Calibri"/>
        <family val="2"/>
        <charset val="204"/>
      </rPr>
      <t xml:space="preserve">Типовое рабочее место (стол) </t>
    </r>
    <r>
      <rPr>
        <sz val="12"/>
        <color indexed="8"/>
        <rFont val="Calibri"/>
        <family val="2"/>
        <charset val="204"/>
      </rPr>
      <t>1400х700. ЛДСП A категории, 25 мм с продольным коммутационным вырезом для проводов</t>
    </r>
  </si>
  <si>
    <t>Типовое рабочее место (стол) 1400х700. ЛДСП A категории, 25 мм с продольным коммутационным вырезом для проводов</t>
  </si>
  <si>
    <t xml:space="preserve">Кабелегон/кабельканал </t>
  </si>
  <si>
    <t xml:space="preserve">столы для митинг румов </t>
  </si>
  <si>
    <t>стол на митинг рум на 14 человек (для представительских втреч)</t>
  </si>
  <si>
    <t xml:space="preserve">Круглые столы для переговорных </t>
  </si>
  <si>
    <t>стол для совещаний в кабинете руководителей</t>
  </si>
  <si>
    <t>3</t>
  </si>
  <si>
    <t>Тумба выполненная из ЛДСП  16мм с кромкой ПВХ. Ящики на шариковых направляющих без доводчиков. Габариты 600х500х350мм. Цвет белый</t>
  </si>
  <si>
    <t>Разделительный  экран,  обтянутый фетром (серый цвет).  Высота экрана 336мм, толщина 4мм.</t>
  </si>
  <si>
    <t>Разделительный  экран,  обтянутый фетром(серый цвет).  Высота экрана 336мм, толщина 4мм.</t>
  </si>
  <si>
    <t xml:space="preserve">Шкафы-локеры 1000см высота, 80см ширина, 40см глубина </t>
  </si>
  <si>
    <r>
      <t>Диаметр 700</t>
    </r>
    <r>
      <rPr>
        <sz val="12"/>
        <rFont val="MS Gothic"/>
        <family val="3"/>
        <charset val="204"/>
      </rPr>
      <t>φ</t>
    </r>
    <r>
      <rPr>
        <sz val="12"/>
        <rFont val="Calibri"/>
        <family val="2"/>
        <charset val="204"/>
      </rPr>
      <t xml:space="preserve">с розеточным блоком модульного подключения для лотка на 4 розетки с кабелегоном </t>
    </r>
  </si>
  <si>
    <t xml:space="preserve">столы на 4 человек (2800х700), с розеточным блоком модульного подключения для лотка на 4 розетки и кабелегоном </t>
  </si>
  <si>
    <t>Phone Booth</t>
  </si>
  <si>
    <t xml:space="preserve">стол на митинг рум на 14 человек  4800х1400 (либо предложить конфигурацию столов на этот размер) с 3х розеточными блоками модульного подключения для лотка на 5 розеток с 3х кабелегоном </t>
  </si>
  <si>
    <t>Съемный металлический лоток с возможностью быстрого монтажа/демонтажа для удобства коммутации устройств. Выполнен из листовой стали, толщиной 1,5мм с порошковой окраской. Длина 120 см. Для бенч системы с рабочим местом 140 см. Устанавливается 1 на 2 робочих места. Цвет - на выбор из стандартных цветов: Графит (матовый) или Черный (матовый).</t>
  </si>
  <si>
    <t>Задание</t>
  </si>
  <si>
    <t>аналогично с бенчем на 4</t>
  </si>
  <si>
    <t>разработать и предложить согласно описанию</t>
  </si>
  <si>
    <t>Ед.изм.</t>
  </si>
  <si>
    <t>срок изготовления (календарные дни)</t>
  </si>
  <si>
    <t>Цена, сум с учётом налогов</t>
  </si>
  <si>
    <t>Стоимость в сум, с учётом налогов</t>
  </si>
  <si>
    <t xml:space="preserve">пластиковый кабель канал для соединения проводов со стола на напольный лючок </t>
  </si>
  <si>
    <t xml:space="preserve">Розеточный блок с 4 розетками на одно рабочее место. Устанавливается в лоток для проводов. Цвет - черный матовый. </t>
  </si>
  <si>
    <t>Предложить варианты расположения вместе с эргономичным отверстием для удобного использования.</t>
  </si>
  <si>
    <t xml:space="preserve">разработать лоток ширину и длину можно регулировать исходя из практичности и эргономики использования розеток </t>
  </si>
  <si>
    <t>необходимо предложить оптимальное количество модулей бенч-системы, с учётом эргономики, гибкости модульной системы и устойчивости самих конструкций к внешним воздействиям.</t>
  </si>
  <si>
    <t>бенч на 4 рабочих места</t>
  </si>
  <si>
    <t>бенч на 6 рабочих места</t>
  </si>
  <si>
    <t>бенч на 8 рабочих места</t>
  </si>
  <si>
    <t xml:space="preserve">референсы столов </t>
  </si>
  <si>
    <t>референс на тумбочку</t>
  </si>
  <si>
    <t>рефренс стола для митинг рума</t>
  </si>
  <si>
    <t>шкаф - локер расположение и референс</t>
  </si>
  <si>
    <t>Разработать и предложить исполнение Phone Booth.</t>
  </si>
  <si>
    <t>Приложение 1 к Запросу на участие в тендере на поставку офисной мебели</t>
  </si>
  <si>
    <t>вид снизу</t>
  </si>
  <si>
    <t>№</t>
  </si>
  <si>
    <t>1.1.</t>
  </si>
  <si>
    <t>2.1.</t>
  </si>
  <si>
    <t>2.2.</t>
  </si>
  <si>
    <t>3.</t>
  </si>
  <si>
    <t>3.1.</t>
  </si>
  <si>
    <t>3.2.</t>
  </si>
  <si>
    <t>4.1.</t>
  </si>
  <si>
    <t>5.</t>
  </si>
  <si>
    <t>5.1.</t>
  </si>
  <si>
    <t>5.2.</t>
  </si>
  <si>
    <t>6.</t>
  </si>
  <si>
    <t>шкафы-локеры</t>
  </si>
  <si>
    <t>6.1.</t>
  </si>
  <si>
    <t>референсы</t>
  </si>
  <si>
    <t>предложить вариант материала экрана</t>
  </si>
  <si>
    <t xml:space="preserve">Примерный размер: 1100х2200х1100
Опции:
220в розетка, USB порт 2 разьёма: type A, type C
освещение 1260 люмен
удобный барный стул
продуманная вентиляция
</t>
  </si>
  <si>
    <t>Розеточный блок модульного подключения для лотка c 4 розетками на 1 рабочее место</t>
  </si>
  <si>
    <t>5.3.</t>
  </si>
  <si>
    <t>Разделительный экран 1400*400.</t>
  </si>
  <si>
    <t>Столешница, выполненная из ламинированного ДСП 1 ценовой категории, толщиной 25мм. Кромка ПВХ 2мм по периметру. Цвет белый. Место крепления кронштейна для монитора со скрытым исполнением. Доступ до блока розеток с крышкой и технической прорезью для проводов.</t>
  </si>
  <si>
    <t>1.2.</t>
  </si>
  <si>
    <t>1.3.</t>
  </si>
  <si>
    <t>1.4.</t>
  </si>
  <si>
    <t>1.5.</t>
  </si>
  <si>
    <t>Лоток для проводов, 1200 мм</t>
  </si>
  <si>
    <t>Розеточный блок модульного подключения с 4 розетками на 1 рабочее место</t>
  </si>
  <si>
    <t>2.3.</t>
  </si>
  <si>
    <t>2.4.</t>
  </si>
  <si>
    <t>2.5.</t>
  </si>
  <si>
    <t>3.3.</t>
  </si>
  <si>
    <t>3.4.</t>
  </si>
  <si>
    <t>3.5.</t>
  </si>
  <si>
    <t>2.</t>
  </si>
  <si>
    <t>1.</t>
  </si>
  <si>
    <t>4.</t>
  </si>
  <si>
    <t>референс указан на фото в начале бенча</t>
  </si>
  <si>
    <t>Локеры - шкафы офисные закрытые с замками. ЛДСП. Цвет полностью белый. Внутри 3 секции.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</si>
</sst>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 &quot;[$₽-419]"/>
    <numFmt numFmtId="165" formatCode="#,##0&quot; ₽&quot;"/>
  </numFmts>
  <fonts count="7" x14ac:knownFonts="1">
    <font>
      <sz val="12"/>
      <color indexed="8"/>
      <name val="Calibri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sz val="8"/>
      <name val="Calibri"/>
      <family val="2"/>
      <charset val="204"/>
    </font>
    <font>
      <b/>
      <sz val="12"/>
      <name val="Calibri"/>
      <family val="2"/>
      <charset val="204"/>
    </font>
    <font>
      <sz val="12"/>
      <name val="MS Gothic"/>
      <family val="3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1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 applyNumberFormat="0" applyFill="0" applyBorder="0" applyProtection="0"/>
  </cellStyleXfs>
  <cellXfs count="82">
    <xf numFmtId="0" fontId="0" fillId="0" borderId="0" xfId="0"/>
    <xf numFmtId="0" fontId="0" fillId="0" borderId="0" xfId="0" applyNumberFormat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6" xfId="0" applyFill="1" applyBorder="1" applyAlignment="1">
      <alignment vertical="top"/>
    </xf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0" borderId="0" xfId="0" applyNumberFormat="1" applyFont="1"/>
    <xf numFmtId="0" fontId="2" fillId="4" borderId="2" xfId="0" applyFont="1" applyFill="1" applyBorder="1"/>
    <xf numFmtId="0" fontId="2" fillId="4" borderId="3" xfId="0" applyFont="1" applyFill="1" applyBorder="1"/>
    <xf numFmtId="0" fontId="2" fillId="4" borderId="4" xfId="0" applyFont="1" applyFill="1" applyBorder="1"/>
    <xf numFmtId="0" fontId="2" fillId="4" borderId="0" xfId="0" applyNumberFormat="1" applyFont="1" applyFill="1"/>
    <xf numFmtId="0" fontId="0" fillId="2" borderId="6" xfId="0" applyFill="1" applyBorder="1" applyAlignment="1">
      <alignment horizontal="center" vertical="center"/>
    </xf>
    <xf numFmtId="0" fontId="0" fillId="0" borderId="6" xfId="0" applyNumberFormat="1" applyBorder="1"/>
    <xf numFmtId="49" fontId="1" fillId="3" borderId="7" xfId="0" applyNumberFormat="1" applyFont="1" applyFill="1" applyBorder="1" applyAlignment="1">
      <alignment vertical="top" wrapText="1"/>
    </xf>
    <xf numFmtId="1" fontId="0" fillId="2" borderId="7" xfId="0" applyNumberFormat="1" applyFill="1" applyBorder="1" applyAlignment="1">
      <alignment horizontal="center" vertical="top" wrapText="1"/>
    </xf>
    <xf numFmtId="49" fontId="0" fillId="2" borderId="7" xfId="0" applyNumberFormat="1" applyFill="1" applyBorder="1" applyAlignment="1">
      <alignment horizontal="center" vertical="top" wrapText="1"/>
    </xf>
    <xf numFmtId="164" fontId="0" fillId="2" borderId="7" xfId="0" applyNumberFormat="1" applyFill="1" applyBorder="1" applyAlignment="1">
      <alignment vertical="top" wrapText="1"/>
    </xf>
    <xf numFmtId="49" fontId="3" fillId="2" borderId="7" xfId="0" applyNumberFormat="1" applyFont="1" applyFill="1" applyBorder="1" applyAlignment="1">
      <alignment vertical="top" wrapText="1"/>
    </xf>
    <xf numFmtId="165" fontId="0" fillId="2" borderId="7" xfId="0" applyNumberFormat="1" applyFill="1" applyBorder="1" applyAlignment="1">
      <alignment vertical="top" wrapText="1"/>
    </xf>
    <xf numFmtId="49" fontId="1" fillId="3" borderId="8" xfId="0" applyNumberFormat="1" applyFont="1" applyFill="1" applyBorder="1" applyAlignment="1">
      <alignment vertical="top" wrapText="1"/>
    </xf>
    <xf numFmtId="49" fontId="5" fillId="3" borderId="8" xfId="0" applyNumberFormat="1" applyFont="1" applyFill="1" applyBorder="1" applyAlignment="1">
      <alignment vertical="top" wrapText="1"/>
    </xf>
    <xf numFmtId="49" fontId="3" fillId="2" borderId="8" xfId="0" applyNumberFormat="1" applyFont="1" applyFill="1" applyBorder="1" applyAlignment="1">
      <alignment vertical="top" wrapText="1"/>
    </xf>
    <xf numFmtId="0" fontId="0" fillId="4" borderId="0" xfId="0" applyFill="1"/>
    <xf numFmtId="165" fontId="0" fillId="2" borderId="8" xfId="0" applyNumberFormat="1" applyFill="1" applyBorder="1" applyAlignment="1">
      <alignment vertical="top" wrapText="1"/>
    </xf>
    <xf numFmtId="0" fontId="2" fillId="4" borderId="0" xfId="0" applyFont="1" applyFill="1"/>
    <xf numFmtId="49" fontId="1" fillId="2" borderId="7" xfId="0" applyNumberFormat="1" applyFont="1" applyFill="1" applyBorder="1" applyAlignment="1">
      <alignment horizontal="center" vertical="center" wrapText="1"/>
    </xf>
    <xf numFmtId="49" fontId="1" fillId="2" borderId="8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3" fillId="5" borderId="7" xfId="0" applyNumberFormat="1" applyFont="1" applyFill="1" applyBorder="1" applyAlignment="1">
      <alignment horizontal="left" vertical="center" wrapText="1"/>
    </xf>
    <xf numFmtId="1" fontId="0" fillId="2" borderId="7" xfId="0" applyNumberFormat="1" applyFill="1" applyBorder="1" applyAlignment="1">
      <alignment horizontal="center" vertical="center" wrapText="1"/>
    </xf>
    <xf numFmtId="49" fontId="0" fillId="2" borderId="7" xfId="0" applyNumberFormat="1" applyFill="1" applyBorder="1" applyAlignment="1">
      <alignment horizontal="center" vertical="center" wrapText="1"/>
    </xf>
    <xf numFmtId="1" fontId="0" fillId="0" borderId="7" xfId="0" applyNumberFormat="1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 wrapText="1"/>
    </xf>
    <xf numFmtId="1" fontId="2" fillId="2" borderId="7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49" fontId="2" fillId="4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3" fillId="0" borderId="6" xfId="0" applyNumberFormat="1" applyFont="1" applyFill="1" applyBorder="1" applyAlignment="1">
      <alignment horizontal="center" vertical="center" wrapText="1"/>
    </xf>
    <xf numFmtId="49" fontId="1" fillId="3" borderId="7" xfId="0" applyNumberFormat="1" applyFont="1" applyFill="1" applyBorder="1" applyAlignment="1">
      <alignment horizontal="center" vertical="center" wrapText="1"/>
    </xf>
    <xf numFmtId="49" fontId="1" fillId="3" borderId="8" xfId="0" applyNumberFormat="1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49" fontId="2" fillId="2" borderId="7" xfId="0" applyNumberFormat="1" applyFont="1" applyFill="1" applyBorder="1" applyAlignment="1">
      <alignment horizontal="center" vertical="center" wrapText="1"/>
    </xf>
    <xf numFmtId="164" fontId="0" fillId="2" borderId="7" xfId="0" applyNumberFormat="1" applyFill="1" applyBorder="1" applyAlignment="1">
      <alignment horizontal="center" vertical="center" wrapText="1"/>
    </xf>
    <xf numFmtId="49" fontId="2" fillId="2" borderId="8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164" fontId="0" fillId="0" borderId="7" xfId="0" applyNumberForma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164" fontId="2" fillId="2" borderId="7" xfId="0" applyNumberFormat="1" applyFont="1" applyFill="1" applyBorder="1" applyAlignment="1">
      <alignment horizontal="center" vertical="center" wrapText="1"/>
    </xf>
    <xf numFmtId="49" fontId="0" fillId="2" borderId="8" xfId="0" applyNumberFormat="1" applyFill="1" applyBorder="1" applyAlignment="1">
      <alignment horizontal="center" vertical="center" wrapText="1"/>
    </xf>
    <xf numFmtId="164" fontId="0" fillId="2" borderId="8" xfId="0" applyNumberFormat="1" applyFill="1" applyBorder="1" applyAlignment="1">
      <alignment horizontal="center" vertical="center" wrapText="1"/>
    </xf>
    <xf numFmtId="49" fontId="5" fillId="3" borderId="8" xfId="0" applyNumberFormat="1" applyFont="1" applyFill="1" applyBorder="1" applyAlignment="1">
      <alignment horizontal="center" vertical="center" wrapText="1"/>
    </xf>
    <xf numFmtId="49" fontId="3" fillId="4" borderId="8" xfId="0" applyNumberFormat="1" applyFont="1" applyFill="1" applyBorder="1" applyAlignment="1">
      <alignment horizontal="center" vertical="center" wrapText="1"/>
    </xf>
    <xf numFmtId="49" fontId="3" fillId="2" borderId="8" xfId="0" applyNumberFormat="1" applyFont="1" applyFill="1" applyBorder="1" applyAlignment="1">
      <alignment horizontal="center" vertical="center" wrapText="1"/>
    </xf>
    <xf numFmtId="0" fontId="0" fillId="0" borderId="7" xfId="0" applyNumberFormat="1" applyBorder="1" applyAlignment="1">
      <alignment horizontal="center" vertical="center"/>
    </xf>
    <xf numFmtId="0" fontId="2" fillId="0" borderId="7" xfId="0" applyNumberFormat="1" applyFont="1" applyBorder="1" applyAlignment="1">
      <alignment horizontal="center" vertical="center"/>
    </xf>
    <xf numFmtId="0" fontId="2" fillId="4" borderId="7" xfId="0" applyNumberFormat="1" applyFont="1" applyFill="1" applyBorder="1" applyAlignment="1">
      <alignment horizontal="center" vertical="center"/>
    </xf>
    <xf numFmtId="0" fontId="2" fillId="0" borderId="0" xfId="0" applyFont="1"/>
    <xf numFmtId="1" fontId="0" fillId="2" borderId="1" xfId="0" applyNumberFormat="1" applyFill="1" applyBorder="1" applyAlignment="1">
      <alignment horizontal="center" vertical="center" wrapText="1"/>
    </xf>
    <xf numFmtId="49" fontId="0" fillId="2" borderId="1" xfId="0" applyNumberForma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165" fontId="0" fillId="2" borderId="12" xfId="0" applyNumberForma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65" fontId="2" fillId="2" borderId="7" xfId="0" applyNumberFormat="1" applyFont="1" applyFill="1" applyBorder="1" applyAlignment="1">
      <alignment horizontal="left" vertical="center" wrapText="1"/>
    </xf>
    <xf numFmtId="0" fontId="1" fillId="0" borderId="0" xfId="0" applyFont="1" applyAlignment="1">
      <alignment vertical="center"/>
    </xf>
    <xf numFmtId="0" fontId="0" fillId="0" borderId="13" xfId="0" applyNumberFormat="1" applyBorder="1" applyAlignment="1">
      <alignment horizontal="center" vertical="center"/>
    </xf>
    <xf numFmtId="164" fontId="0" fillId="2" borderId="9" xfId="0" applyNumberFormat="1" applyFill="1" applyBorder="1" applyAlignment="1">
      <alignment horizontal="center" vertical="center" wrapText="1"/>
    </xf>
    <xf numFmtId="164" fontId="0" fillId="2" borderId="10" xfId="0" applyNumberFormat="1" applyFill="1" applyBorder="1" applyAlignment="1">
      <alignment horizontal="center" vertical="center" wrapText="1"/>
    </xf>
    <xf numFmtId="164" fontId="0" fillId="2" borderId="11" xfId="0" applyNumberFormat="1" applyFill="1" applyBorder="1" applyAlignment="1">
      <alignment horizontal="center" vertical="center" wrapText="1"/>
    </xf>
    <xf numFmtId="0" fontId="0" fillId="0" borderId="0" xfId="0" applyNumberFormat="1" applyAlignment="1">
      <alignment horizontal="left" vertical="top" wrapText="1"/>
    </xf>
    <xf numFmtId="0" fontId="3" fillId="0" borderId="7" xfId="0" applyFont="1" applyFill="1" applyBorder="1" applyAlignment="1">
      <alignment horizontal="center" vertical="center" wrapText="1"/>
    </xf>
    <xf numFmtId="49" fontId="2" fillId="4" borderId="9" xfId="0" applyNumberFormat="1" applyFont="1" applyFill="1" applyBorder="1" applyAlignment="1">
      <alignment horizontal="center" vertical="center" wrapText="1"/>
    </xf>
    <xf numFmtId="49" fontId="2" fillId="4" borderId="10" xfId="0" applyNumberFormat="1" applyFont="1" applyFill="1" applyBorder="1" applyAlignment="1">
      <alignment horizontal="center" vertical="center" wrapText="1"/>
    </xf>
    <xf numFmtId="49" fontId="2" fillId="4" borderId="1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DBDBDB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jpe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2902</xdr:colOff>
      <xdr:row>2</xdr:row>
      <xdr:rowOff>6001</xdr:rowOff>
    </xdr:from>
    <xdr:to>
      <xdr:col>14</xdr:col>
      <xdr:colOff>450952</xdr:colOff>
      <xdr:row>9</xdr:row>
      <xdr:rowOff>789243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BFC82F-54FC-4C47-9F4B-42C53B086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08865" y="1004964"/>
          <a:ext cx="4583294" cy="39741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2181529</xdr:colOff>
      <xdr:row>20</xdr:row>
      <xdr:rowOff>159459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C2167E-E51D-29F2-ADDC-EE6AF705D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98077"/>
          <a:ext cx="2181529" cy="3324689"/>
        </a:xfrm>
        <a:prstGeom prst="rect">
          <a:avLst/>
        </a:prstGeom>
      </xdr:spPr>
    </xdr:pic>
    <xdr:clientData/>
  </xdr:twoCellAnchor>
  <xdr:twoCellAnchor editAs="oneCell">
    <xdr:from>
      <xdr:col>0</xdr:col>
      <xdr:colOff>2194406</xdr:colOff>
      <xdr:row>3</xdr:row>
      <xdr:rowOff>142473</xdr:rowOff>
    </xdr:from>
    <xdr:to>
      <xdr:col>4</xdr:col>
      <xdr:colOff>461597</xdr:colOff>
      <xdr:row>20</xdr:row>
      <xdr:rowOff>87924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BADDF28-1B9D-B002-F805-A6E1FD800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4406" y="2743531"/>
          <a:ext cx="3183556" cy="3308508"/>
        </a:xfrm>
        <a:prstGeom prst="rect">
          <a:avLst/>
        </a:prstGeom>
      </xdr:spPr>
    </xdr:pic>
    <xdr:clientData/>
  </xdr:twoCellAnchor>
  <xdr:twoCellAnchor editAs="oneCell">
    <xdr:from>
      <xdr:col>5</xdr:col>
      <xdr:colOff>694263</xdr:colOff>
      <xdr:row>3</xdr:row>
      <xdr:rowOff>146540</xdr:rowOff>
    </xdr:from>
    <xdr:to>
      <xdr:col>6</xdr:col>
      <xdr:colOff>605897</xdr:colOff>
      <xdr:row>11</xdr:row>
      <xdr:rowOff>117884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BD235E-BCA5-CA43-FB38-E03635CE0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54436" y="2747598"/>
          <a:ext cx="1655442" cy="1553959"/>
        </a:xfrm>
        <a:prstGeom prst="rect">
          <a:avLst/>
        </a:prstGeom>
      </xdr:spPr>
    </xdr:pic>
    <xdr:clientData/>
  </xdr:twoCellAnchor>
  <xdr:twoCellAnchor editAs="oneCell">
    <xdr:from>
      <xdr:col>4</xdr:col>
      <xdr:colOff>512883</xdr:colOff>
      <xdr:row>3</xdr:row>
      <xdr:rowOff>128319</xdr:rowOff>
    </xdr:from>
    <xdr:to>
      <xdr:col>5</xdr:col>
      <xdr:colOff>660336</xdr:colOff>
      <xdr:row>20</xdr:row>
      <xdr:rowOff>87923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305967-6121-35BA-DD27-3EF8E24E3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29248" y="2729377"/>
          <a:ext cx="1891261" cy="33226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2</xdr:row>
      <xdr:rowOff>19051</xdr:rowOff>
    </xdr:from>
    <xdr:to>
      <xdr:col>11</xdr:col>
      <xdr:colOff>568257</xdr:colOff>
      <xdr:row>15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F8767A-156E-9BB0-DC47-1AE8EF309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1" y="419101"/>
          <a:ext cx="7959656" cy="27050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85725</xdr:rowOff>
    </xdr:from>
    <xdr:to>
      <xdr:col>5</xdr:col>
      <xdr:colOff>610164</xdr:colOff>
      <xdr:row>24</xdr:row>
      <xdr:rowOff>38400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E02487-DF97-B562-08A5-B520E5FD0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86050"/>
          <a:ext cx="4039164" cy="2152950"/>
        </a:xfrm>
        <a:prstGeom prst="rect">
          <a:avLst/>
        </a:prstGeom>
      </xdr:spPr>
    </xdr:pic>
    <xdr:clientData/>
  </xdr:twoCellAnchor>
  <xdr:twoCellAnchor editAs="oneCell">
    <xdr:from>
      <xdr:col>11</xdr:col>
      <xdr:colOff>457200</xdr:colOff>
      <xdr:row>3</xdr:row>
      <xdr:rowOff>76200</xdr:rowOff>
    </xdr:from>
    <xdr:to>
      <xdr:col>17</xdr:col>
      <xdr:colOff>419669</xdr:colOff>
      <xdr:row>15</xdr:row>
      <xdr:rowOff>67009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56CA85-A88F-C188-60F9-0CC25C566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00" y="676275"/>
          <a:ext cx="4077269" cy="23911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2</xdr:col>
      <xdr:colOff>171665</xdr:colOff>
      <xdr:row>34</xdr:row>
      <xdr:rowOff>133536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59C95F-198B-DC87-CB55-B2DB0EBBE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200775"/>
          <a:ext cx="1543265" cy="1333686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28</xdr:row>
      <xdr:rowOff>85725</xdr:rowOff>
    </xdr:from>
    <xdr:to>
      <xdr:col>5</xdr:col>
      <xdr:colOff>562297</xdr:colOff>
      <xdr:row>35</xdr:row>
      <xdr:rowOff>171657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3B4E5D1-4BA2-5CC2-BA6A-4F9A4DF97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5925" y="6286500"/>
          <a:ext cx="2305372" cy="1486107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28</xdr:row>
      <xdr:rowOff>19050</xdr:rowOff>
    </xdr:from>
    <xdr:to>
      <xdr:col>8</xdr:col>
      <xdr:colOff>200238</xdr:colOff>
      <xdr:row>45</xdr:row>
      <xdr:rowOff>38577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939E94A-5A3F-5805-B277-3BE8B7736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62425" y="6219825"/>
          <a:ext cx="1524213" cy="3419952"/>
        </a:xfrm>
        <a:prstGeom prst="rect">
          <a:avLst/>
        </a:prstGeom>
      </xdr:spPr>
    </xdr:pic>
    <xdr:clientData/>
  </xdr:twoCellAnchor>
  <xdr:twoCellAnchor editAs="oneCell">
    <xdr:from>
      <xdr:col>6</xdr:col>
      <xdr:colOff>124332</xdr:colOff>
      <xdr:row>17</xdr:row>
      <xdr:rowOff>66675</xdr:rowOff>
    </xdr:from>
    <xdr:to>
      <xdr:col>8</xdr:col>
      <xdr:colOff>247649</xdr:colOff>
      <xdr:row>26</xdr:row>
      <xdr:rowOff>53498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BAE7A72-855F-4E44-85A6-9DC574EED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2852"/>
        <a:stretch/>
      </xdr:blipFill>
      <xdr:spPr>
        <a:xfrm>
          <a:off x="4239132" y="3467100"/>
          <a:ext cx="1494917" cy="1787048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17</xdr:row>
      <xdr:rowOff>76200</xdr:rowOff>
    </xdr:from>
    <xdr:to>
      <xdr:col>12</xdr:col>
      <xdr:colOff>124083</xdr:colOff>
      <xdr:row>33</xdr:row>
      <xdr:rowOff>76647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1F97E91-314A-2DE4-2397-C0E2CCE19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05575" y="3476625"/>
          <a:ext cx="1848108" cy="32008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Тема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Тема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Тема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8" tIns="45718" rIns="45718" bIns="45718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C30"/>
  <sheetViews>
    <sheetView showGridLines="0" tabSelected="1" topLeftCell="A5" zoomScale="70" zoomScaleNormal="70" workbookViewId="0">
      <selection activeCell="H29" sqref="H29"/>
    </sheetView>
  </sheetViews>
  <sheetFormatPr defaultColWidth="10.875" defaultRowHeight="15.75" x14ac:dyDescent="0.25"/>
  <cols>
    <col min="1" max="1" width="8.625" style="42" customWidth="1"/>
    <col min="2" max="2" width="52.75" style="1" customWidth="1"/>
    <col min="3" max="3" width="8.25" style="1" customWidth="1"/>
    <col min="4" max="4" width="8.125" style="1" customWidth="1"/>
    <col min="5" max="7" width="15.75" style="1" customWidth="1"/>
    <col min="8" max="8" width="88.5" style="17" customWidth="1"/>
    <col min="9" max="9" width="43.375" style="33" customWidth="1"/>
    <col min="10" max="232" width="10.875" style="1" customWidth="1"/>
    <col min="233" max="16384" width="10.875" style="1"/>
  </cols>
  <sheetData>
    <row r="1" spans="1:231" ht="32.25" customHeight="1" x14ac:dyDescent="0.25">
      <c r="A1" s="73" t="s">
        <v>48</v>
      </c>
      <c r="B1" s="73"/>
      <c r="C1" s="73"/>
      <c r="D1" s="73"/>
      <c r="E1" s="42"/>
      <c r="F1" s="42"/>
      <c r="G1" s="42"/>
      <c r="H1" s="43"/>
      <c r="I1" s="44"/>
    </row>
    <row r="2" spans="1:231" ht="63" x14ac:dyDescent="0.25">
      <c r="A2" s="61" t="s">
        <v>50</v>
      </c>
      <c r="B2" s="30" t="s">
        <v>0</v>
      </c>
      <c r="C2" s="30" t="s">
        <v>1</v>
      </c>
      <c r="D2" s="30" t="s">
        <v>31</v>
      </c>
      <c r="E2" s="30" t="s">
        <v>33</v>
      </c>
      <c r="F2" s="30" t="s">
        <v>34</v>
      </c>
      <c r="G2" s="31" t="s">
        <v>32</v>
      </c>
      <c r="H2" s="31" t="s">
        <v>2</v>
      </c>
      <c r="I2" s="32" t="s">
        <v>28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3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</row>
    <row r="3" spans="1:231" x14ac:dyDescent="0.25">
      <c r="A3" s="61" t="s">
        <v>84</v>
      </c>
      <c r="B3" s="45" t="s">
        <v>3</v>
      </c>
      <c r="C3" s="45"/>
      <c r="D3" s="45"/>
      <c r="E3" s="45"/>
      <c r="F3" s="45"/>
      <c r="G3" s="46"/>
      <c r="H3" s="46"/>
      <c r="I3" s="47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3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</row>
    <row r="4" spans="1:231" ht="78.75" x14ac:dyDescent="0.25">
      <c r="A4" s="61" t="s">
        <v>51</v>
      </c>
      <c r="B4" s="48" t="s">
        <v>11</v>
      </c>
      <c r="C4" s="35">
        <f>4*13</f>
        <v>52</v>
      </c>
      <c r="D4" s="36" t="s">
        <v>4</v>
      </c>
      <c r="E4" s="49"/>
      <c r="F4" s="49"/>
      <c r="G4" s="74"/>
      <c r="H4" s="50" t="s">
        <v>70</v>
      </c>
      <c r="I4" s="51" t="s">
        <v>39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3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</row>
    <row r="5" spans="1:231" x14ac:dyDescent="0.25">
      <c r="A5" s="61" t="s">
        <v>71</v>
      </c>
      <c r="B5" s="48" t="s">
        <v>69</v>
      </c>
      <c r="C5" s="35">
        <f>C4/2</f>
        <v>26</v>
      </c>
      <c r="D5" s="36" t="s">
        <v>4</v>
      </c>
      <c r="E5" s="49"/>
      <c r="F5" s="49"/>
      <c r="G5" s="75"/>
      <c r="H5" s="50" t="s">
        <v>20</v>
      </c>
      <c r="I5" s="51" t="s">
        <v>65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3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</row>
    <row r="6" spans="1:231" ht="63" x14ac:dyDescent="0.25">
      <c r="A6" s="61" t="s">
        <v>72</v>
      </c>
      <c r="B6" s="52" t="s">
        <v>75</v>
      </c>
      <c r="C6" s="37">
        <v>26</v>
      </c>
      <c r="D6" s="38" t="s">
        <v>4</v>
      </c>
      <c r="E6" s="53"/>
      <c r="F6" s="53"/>
      <c r="G6" s="75"/>
      <c r="H6" s="54" t="s">
        <v>27</v>
      </c>
      <c r="I6" s="51" t="s">
        <v>38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3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</row>
    <row r="7" spans="1:231" ht="47.25" x14ac:dyDescent="0.25">
      <c r="A7" s="61" t="s">
        <v>73</v>
      </c>
      <c r="B7" s="52" t="s">
        <v>76</v>
      </c>
      <c r="C7" s="37">
        <v>52</v>
      </c>
      <c r="D7" s="38" t="s">
        <v>4</v>
      </c>
      <c r="E7" s="53"/>
      <c r="F7" s="53"/>
      <c r="G7" s="75"/>
      <c r="H7" s="54" t="s">
        <v>36</v>
      </c>
      <c r="I7" s="51" t="s">
        <v>37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3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</row>
    <row r="8" spans="1:231" s="11" customFormat="1" x14ac:dyDescent="0.25">
      <c r="A8" s="61" t="s">
        <v>74</v>
      </c>
      <c r="B8" s="48" t="s">
        <v>13</v>
      </c>
      <c r="C8" s="39">
        <v>13</v>
      </c>
      <c r="D8" s="40" t="s">
        <v>4</v>
      </c>
      <c r="E8" s="55"/>
      <c r="F8" s="55"/>
      <c r="G8" s="75"/>
      <c r="H8" s="50" t="s">
        <v>35</v>
      </c>
      <c r="I8" s="51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9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</row>
    <row r="9" spans="1:231" x14ac:dyDescent="0.25">
      <c r="A9" s="61" t="s">
        <v>83</v>
      </c>
      <c r="B9" s="45" t="s">
        <v>10</v>
      </c>
      <c r="C9" s="45"/>
      <c r="D9" s="45"/>
      <c r="E9" s="45"/>
      <c r="F9" s="45"/>
      <c r="G9" s="46"/>
      <c r="H9" s="46"/>
      <c r="I9" s="47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3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</row>
    <row r="10" spans="1:231" ht="63" x14ac:dyDescent="0.25">
      <c r="A10" s="61" t="s">
        <v>52</v>
      </c>
      <c r="B10" s="48" t="s">
        <v>12</v>
      </c>
      <c r="C10" s="35">
        <f>29*6</f>
        <v>174</v>
      </c>
      <c r="D10" s="36" t="s">
        <v>4</v>
      </c>
      <c r="E10" s="49"/>
      <c r="F10" s="49"/>
      <c r="G10" s="74"/>
      <c r="H10" s="50" t="s">
        <v>70</v>
      </c>
      <c r="I10" s="51" t="s">
        <v>29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3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</row>
    <row r="11" spans="1:231" x14ac:dyDescent="0.25">
      <c r="A11" s="61" t="s">
        <v>53</v>
      </c>
      <c r="B11" s="48" t="s">
        <v>69</v>
      </c>
      <c r="C11" s="35">
        <f>C10/2</f>
        <v>87</v>
      </c>
      <c r="D11" s="36" t="s">
        <v>4</v>
      </c>
      <c r="E11" s="49"/>
      <c r="F11" s="49"/>
      <c r="G11" s="75"/>
      <c r="H11" s="50" t="s">
        <v>21</v>
      </c>
      <c r="I11" s="51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3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</row>
    <row r="12" spans="1:231" ht="63" x14ac:dyDescent="0.25">
      <c r="A12" s="61" t="s">
        <v>77</v>
      </c>
      <c r="B12" s="38" t="s">
        <v>5</v>
      </c>
      <c r="C12" s="37">
        <f>C10/2</f>
        <v>87</v>
      </c>
      <c r="D12" s="38" t="s">
        <v>4</v>
      </c>
      <c r="E12" s="53"/>
      <c r="F12" s="53"/>
      <c r="G12" s="75"/>
      <c r="H12" s="54" t="s">
        <v>9</v>
      </c>
      <c r="I12" s="51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3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</row>
    <row r="13" spans="1:231" ht="31.5" x14ac:dyDescent="0.25">
      <c r="A13" s="61" t="s">
        <v>78</v>
      </c>
      <c r="B13" s="52" t="s">
        <v>67</v>
      </c>
      <c r="C13" s="37">
        <f>C10/2</f>
        <v>87</v>
      </c>
      <c r="D13" s="38" t="s">
        <v>4</v>
      </c>
      <c r="E13" s="53"/>
      <c r="F13" s="53"/>
      <c r="G13" s="75"/>
      <c r="H13" s="54" t="s">
        <v>36</v>
      </c>
      <c r="I13" s="5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3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</row>
    <row r="14" spans="1:231" s="11" customFormat="1" x14ac:dyDescent="0.25">
      <c r="A14" s="61" t="s">
        <v>79</v>
      </c>
      <c r="B14" s="48" t="s">
        <v>13</v>
      </c>
      <c r="C14" s="39">
        <f>29*2</f>
        <v>58</v>
      </c>
      <c r="D14" s="40" t="s">
        <v>4</v>
      </c>
      <c r="E14" s="55"/>
      <c r="F14" s="55"/>
      <c r="G14" s="76"/>
      <c r="H14" s="50" t="s">
        <v>35</v>
      </c>
      <c r="I14" s="51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9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</row>
    <row r="15" spans="1:231" x14ac:dyDescent="0.25">
      <c r="A15" s="61" t="s">
        <v>54</v>
      </c>
      <c r="B15" s="45" t="s">
        <v>6</v>
      </c>
      <c r="C15" s="45"/>
      <c r="D15" s="45"/>
      <c r="E15" s="45"/>
      <c r="F15" s="45"/>
      <c r="G15" s="46"/>
      <c r="H15" s="46"/>
      <c r="I15" s="47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3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</row>
    <row r="16" spans="1:231" ht="63" x14ac:dyDescent="0.25">
      <c r="A16" s="61" t="s">
        <v>55</v>
      </c>
      <c r="B16" s="48" t="s">
        <v>12</v>
      </c>
      <c r="C16" s="35">
        <f>32*8</f>
        <v>256</v>
      </c>
      <c r="D16" s="36" t="s">
        <v>4</v>
      </c>
      <c r="E16" s="49"/>
      <c r="F16" s="49"/>
      <c r="G16" s="74"/>
      <c r="H16" s="50" t="s">
        <v>70</v>
      </c>
      <c r="I16" s="51" t="s">
        <v>29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3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</row>
    <row r="17" spans="1:237" x14ac:dyDescent="0.25">
      <c r="A17" s="61" t="s">
        <v>56</v>
      </c>
      <c r="B17" s="48" t="s">
        <v>69</v>
      </c>
      <c r="C17" s="35">
        <f>C16/2</f>
        <v>128</v>
      </c>
      <c r="D17" s="36" t="s">
        <v>4</v>
      </c>
      <c r="E17" s="49"/>
      <c r="F17" s="49"/>
      <c r="G17" s="75"/>
      <c r="H17" s="56" t="s">
        <v>20</v>
      </c>
      <c r="I17" s="5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3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</row>
    <row r="18" spans="1:237" ht="63" x14ac:dyDescent="0.25">
      <c r="A18" s="61" t="s">
        <v>80</v>
      </c>
      <c r="B18" s="38" t="s">
        <v>5</v>
      </c>
      <c r="C18" s="37">
        <f>C16/2</f>
        <v>128</v>
      </c>
      <c r="D18" s="38" t="s">
        <v>4</v>
      </c>
      <c r="E18" s="53"/>
      <c r="F18" s="53"/>
      <c r="G18" s="75"/>
      <c r="H18" s="54" t="s">
        <v>9</v>
      </c>
      <c r="I18" s="5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3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</row>
    <row r="19" spans="1:237" ht="31.5" x14ac:dyDescent="0.25">
      <c r="A19" s="61" t="s">
        <v>81</v>
      </c>
      <c r="B19" s="52" t="s">
        <v>67</v>
      </c>
      <c r="C19" s="37">
        <f>C16/2</f>
        <v>128</v>
      </c>
      <c r="D19" s="38" t="s">
        <v>4</v>
      </c>
      <c r="E19" s="53"/>
      <c r="F19" s="53"/>
      <c r="G19" s="75"/>
      <c r="H19" s="54" t="s">
        <v>36</v>
      </c>
      <c r="I19" s="5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3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</row>
    <row r="20" spans="1:237" s="11" customFormat="1" x14ac:dyDescent="0.25">
      <c r="A20" s="61" t="s">
        <v>82</v>
      </c>
      <c r="B20" s="48" t="s">
        <v>13</v>
      </c>
      <c r="C20" s="39">
        <f>32*2</f>
        <v>64</v>
      </c>
      <c r="D20" s="40" t="s">
        <v>4</v>
      </c>
      <c r="E20" s="55"/>
      <c r="F20" s="55"/>
      <c r="G20" s="76"/>
      <c r="H20" s="50" t="s">
        <v>35</v>
      </c>
      <c r="I20" s="51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9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</row>
    <row r="21" spans="1:237" x14ac:dyDescent="0.25">
      <c r="A21" s="61" t="s">
        <v>85</v>
      </c>
      <c r="B21" s="45" t="s">
        <v>7</v>
      </c>
      <c r="C21" s="45"/>
      <c r="D21" s="45"/>
      <c r="E21" s="45"/>
      <c r="F21" s="45"/>
      <c r="G21" s="46"/>
      <c r="H21" s="46"/>
      <c r="I21" s="47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3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</row>
    <row r="22" spans="1:237" ht="31.5" x14ac:dyDescent="0.25">
      <c r="A22" s="61" t="s">
        <v>57</v>
      </c>
      <c r="B22" s="48" t="s">
        <v>8</v>
      </c>
      <c r="C22" s="35">
        <v>200</v>
      </c>
      <c r="D22" s="36" t="s">
        <v>4</v>
      </c>
      <c r="E22" s="49"/>
      <c r="F22" s="49"/>
      <c r="G22" s="57"/>
      <c r="H22" s="56" t="s">
        <v>19</v>
      </c>
      <c r="I22" s="51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3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</row>
    <row r="23" spans="1:237" x14ac:dyDescent="0.25">
      <c r="A23" s="62" t="s">
        <v>58</v>
      </c>
      <c r="B23" s="45" t="s">
        <v>14</v>
      </c>
      <c r="C23" s="45"/>
      <c r="D23" s="45"/>
      <c r="E23" s="45"/>
      <c r="F23" s="45"/>
      <c r="G23" s="46"/>
      <c r="H23" s="58"/>
      <c r="I23" s="47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3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</row>
    <row r="24" spans="1:237" s="15" customFormat="1" ht="31.5" x14ac:dyDescent="0.25">
      <c r="A24" s="63" t="s">
        <v>59</v>
      </c>
      <c r="B24" s="41" t="s">
        <v>17</v>
      </c>
      <c r="C24" s="41" t="s">
        <v>18</v>
      </c>
      <c r="D24" s="36" t="s">
        <v>4</v>
      </c>
      <c r="E24" s="41"/>
      <c r="F24" s="41"/>
      <c r="G24" s="79"/>
      <c r="H24" s="59" t="s">
        <v>24</v>
      </c>
      <c r="I24" s="78" t="s">
        <v>30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3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</row>
    <row r="25" spans="1:237" ht="47.25" x14ac:dyDescent="0.25">
      <c r="A25" s="63" t="s">
        <v>60</v>
      </c>
      <c r="B25" s="48" t="s">
        <v>15</v>
      </c>
      <c r="C25" s="35">
        <v>1</v>
      </c>
      <c r="D25" s="36" t="s">
        <v>4</v>
      </c>
      <c r="E25" s="49"/>
      <c r="F25" s="49"/>
      <c r="G25" s="80"/>
      <c r="H25" s="60" t="s">
        <v>26</v>
      </c>
      <c r="I25" s="78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3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</row>
    <row r="26" spans="1:237" ht="34.5" customHeight="1" x14ac:dyDescent="0.25">
      <c r="A26" s="62" t="s">
        <v>68</v>
      </c>
      <c r="B26" s="48" t="s">
        <v>16</v>
      </c>
      <c r="C26" s="35">
        <v>6</v>
      </c>
      <c r="D26" s="36" t="s">
        <v>4</v>
      </c>
      <c r="E26" s="49"/>
      <c r="F26" s="49"/>
      <c r="G26" s="81"/>
      <c r="H26" s="60" t="s">
        <v>23</v>
      </c>
      <c r="I26" s="78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3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</row>
    <row r="27" spans="1:237" x14ac:dyDescent="0.25">
      <c r="A27" s="62" t="s">
        <v>61</v>
      </c>
      <c r="B27" s="18" t="s">
        <v>62</v>
      </c>
      <c r="C27" s="18"/>
      <c r="D27" s="18"/>
      <c r="E27" s="18"/>
      <c r="F27" s="18"/>
      <c r="G27" s="24"/>
      <c r="H27" s="25"/>
      <c r="I27" s="34"/>
      <c r="J27" s="17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3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</row>
    <row r="28" spans="1:237" ht="31.5" x14ac:dyDescent="0.25">
      <c r="A28" s="62" t="s">
        <v>63</v>
      </c>
      <c r="B28" s="22" t="s">
        <v>22</v>
      </c>
      <c r="C28" s="19">
        <f>51</f>
        <v>51</v>
      </c>
      <c r="D28" s="20" t="s">
        <v>4</v>
      </c>
      <c r="E28" s="21"/>
      <c r="F28" s="23"/>
      <c r="G28" s="28"/>
      <c r="H28" s="26" t="s">
        <v>87</v>
      </c>
      <c r="I28" s="51" t="s">
        <v>86</v>
      </c>
      <c r="J28" s="6"/>
      <c r="K28" s="6"/>
      <c r="L28" s="6"/>
      <c r="M28" s="6"/>
      <c r="N28" s="7"/>
      <c r="O28" s="1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3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</row>
    <row r="30" spans="1:237" ht="37.5" customHeight="1" x14ac:dyDescent="0.25">
      <c r="B30" s="77"/>
      <c r="C30" s="77"/>
      <c r="D30" s="77"/>
      <c r="E30" s="77"/>
      <c r="F30" s="77"/>
      <c r="G30" s="77"/>
    </row>
  </sheetData>
  <mergeCells count="7">
    <mergeCell ref="A1:D1"/>
    <mergeCell ref="G4:G8"/>
    <mergeCell ref="B30:G30"/>
    <mergeCell ref="I24:I26"/>
    <mergeCell ref="G10:G14"/>
    <mergeCell ref="G16:G20"/>
    <mergeCell ref="G24:G26"/>
  </mergeCells>
  <phoneticPr fontId="4" type="noConversion"/>
  <pageMargins left="0.25" right="0.25" top="0.75" bottom="0.75" header="0.3" footer="0.3"/>
  <pageSetup orientation="portrait" r:id="rId1"/>
  <headerFooter>
    <oddFooter>&amp;C&amp;"Helvetica Neue,Regular"&amp;12&amp;K000000&amp;P</oddFooter>
  </headerFooter>
  <ignoredErrors>
    <ignoredError sqref="C24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8BBEB-EB6D-46BD-89B5-3F8C419504A2}">
  <dimension ref="A1:G4"/>
  <sheetViews>
    <sheetView zoomScale="115" zoomScaleNormal="115" workbookViewId="0">
      <selection activeCell="F2" sqref="F2"/>
    </sheetView>
  </sheetViews>
  <sheetFormatPr defaultRowHeight="15.75" x14ac:dyDescent="0.25"/>
  <cols>
    <col min="1" max="1" width="30.875" customWidth="1"/>
    <col min="2" max="2" width="7" customWidth="1"/>
    <col min="3" max="3" width="9" customWidth="1"/>
    <col min="4" max="4" width="17.625" customWidth="1"/>
    <col min="5" max="6" width="22.875" customWidth="1"/>
    <col min="7" max="7" width="31" customWidth="1"/>
  </cols>
  <sheetData>
    <row r="1" spans="1:7" ht="31.5" x14ac:dyDescent="0.25">
      <c r="A1" s="30" t="s">
        <v>0</v>
      </c>
      <c r="B1" s="30" t="s">
        <v>1</v>
      </c>
      <c r="C1" s="72" t="s">
        <v>31</v>
      </c>
      <c r="D1" s="30" t="s">
        <v>33</v>
      </c>
      <c r="E1" s="31" t="s">
        <v>34</v>
      </c>
      <c r="F1" s="30" t="s">
        <v>2</v>
      </c>
      <c r="G1" s="32" t="s">
        <v>28</v>
      </c>
    </row>
    <row r="2" spans="1:7" ht="157.5" x14ac:dyDescent="0.25">
      <c r="A2" s="67" t="s">
        <v>25</v>
      </c>
      <c r="B2" s="65">
        <v>3</v>
      </c>
      <c r="C2" s="66" t="s">
        <v>4</v>
      </c>
      <c r="D2" s="68"/>
      <c r="E2" s="69"/>
      <c r="F2" s="71" t="s">
        <v>66</v>
      </c>
      <c r="G2" s="70" t="s">
        <v>47</v>
      </c>
    </row>
    <row r="4" spans="1:7" x14ac:dyDescent="0.25">
      <c r="A4" s="64" t="s">
        <v>64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64A0E-0035-4549-A289-723560F82092}">
  <dimension ref="A2:M28"/>
  <sheetViews>
    <sheetView workbookViewId="0">
      <selection activeCell="J58" sqref="J58"/>
    </sheetView>
  </sheetViews>
  <sheetFormatPr defaultRowHeight="15.75" x14ac:dyDescent="0.25"/>
  <cols>
    <col min="1" max="16384" width="9" style="27"/>
  </cols>
  <sheetData>
    <row r="2" spans="5:13" x14ac:dyDescent="0.25">
      <c r="E2" s="29" t="s">
        <v>43</v>
      </c>
      <c r="I2" s="27" t="s">
        <v>49</v>
      </c>
    </row>
    <row r="3" spans="5:13" x14ac:dyDescent="0.25">
      <c r="M3" s="27" t="s">
        <v>45</v>
      </c>
    </row>
    <row r="17" spans="1:11" x14ac:dyDescent="0.25">
      <c r="G17" s="27" t="s">
        <v>44</v>
      </c>
      <c r="K17" s="27" t="s">
        <v>46</v>
      </c>
    </row>
    <row r="28" spans="1:11" x14ac:dyDescent="0.25">
      <c r="A28" s="27" t="s">
        <v>40</v>
      </c>
      <c r="D28" s="27" t="s">
        <v>41</v>
      </c>
      <c r="G28" s="27" t="s">
        <v>42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BAB6A19D8E244195BCE1FB4B26961C" ma:contentTypeVersion="17" ma:contentTypeDescription="Create a new document." ma:contentTypeScope="" ma:versionID="7d4cf414efbb4b3400f555f7255f2263">
  <xsd:schema xmlns:xsd="http://www.w3.org/2001/XMLSchema" xmlns:xs="http://www.w3.org/2001/XMLSchema" xmlns:p="http://schemas.microsoft.com/office/2006/metadata/properties" xmlns:ns2="50df31ed-7ff2-41ec-b6c1-1c1f6da05f86" xmlns:ns3="33657ff0-7cb7-4f2d-96fc-73bda6469047" targetNamespace="http://schemas.microsoft.com/office/2006/metadata/properties" ma:root="true" ma:fieldsID="9e30174ea7b013c168098c8887cd60b3" ns2:_="" ns3:_="">
    <xsd:import namespace="50df31ed-7ff2-41ec-b6c1-1c1f6da05f86"/>
    <xsd:import namespace="33657ff0-7cb7-4f2d-96fc-73bda646904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df31ed-7ff2-41ec-b6c1-1c1f6da05f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d8e9ba71-4ee1-496d-b3d1-5050098d14e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657ff0-7cb7-4f2d-96fc-73bda6469047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6b43719c-1f82-4f58-be48-fc15c78b1fbb}" ma:internalName="TaxCatchAll" ma:showField="CatchAllData" ma:web="33657ff0-7cb7-4f2d-96fc-73bda646904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0df31ed-7ff2-41ec-b6c1-1c1f6da05f86">
      <Terms xmlns="http://schemas.microsoft.com/office/infopath/2007/PartnerControls"/>
    </lcf76f155ced4ddcb4097134ff3c332f>
    <TaxCatchAll xmlns="33657ff0-7cb7-4f2d-96fc-73bda6469047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7520245-2824-499A-9D2A-02186C9E37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0df31ed-7ff2-41ec-b6c1-1c1f6da05f86"/>
    <ds:schemaRef ds:uri="33657ff0-7cb7-4f2d-96fc-73bda646904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D38C3F1-0FE7-406D-A731-737A2634EFD9}">
  <ds:schemaRefs>
    <ds:schemaRef ds:uri="http://schemas.microsoft.com/office/2006/metadata/properties"/>
    <ds:schemaRef ds:uri="http://schemas.microsoft.com/office/infopath/2007/PartnerControls"/>
    <ds:schemaRef ds:uri="50df31ed-7ff2-41ec-b6c1-1c1f6da05f86"/>
    <ds:schemaRef ds:uri="33657ff0-7cb7-4f2d-96fc-73bda6469047"/>
  </ds:schemaRefs>
</ds:datastoreItem>
</file>

<file path=customXml/itemProps3.xml><?xml version="1.0" encoding="utf-8"?>
<ds:datastoreItem xmlns:ds="http://schemas.openxmlformats.org/officeDocument/2006/customXml" ds:itemID="{E48C411C-123B-44D5-8626-A3FDA69F9C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офисная мебель</vt:lpstr>
      <vt:lpstr>Phonebooth</vt:lpstr>
      <vt:lpstr>референсы на мебель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Sitora Azizova</dc:creator>
  <cp:lastModifiedBy>Vladimir Kim</cp:lastModifiedBy>
  <dcterms:created xsi:type="dcterms:W3CDTF">2023-10-03T11:49:02Z</dcterms:created>
  <dcterms:modified xsi:type="dcterms:W3CDTF">2023-10-18T12:16:54Z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0x010100D4BAB6A19D8E244195BCE1FB4B26961C</vt:lpwstr>
  </property>
  <property fmtid="{D5CDD505-2E9C-101B-9397-08002B2CF9AE}" pid="3" name="MediaServiceImageTags">
    <vt:lpwstr/>
  </property>
</Properties>
</file>